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確認" sheetId="1" r:id="rId1"/>
    <sheet name="のりたま参考データ" sheetId="2" r:id="rId2"/>
  </sheets>
  <definedNames/>
  <calcPr fullCalcOnLoad="1"/>
</workbook>
</file>

<file path=xl/sharedStrings.xml><?xml version="1.0" encoding="utf-8"?>
<sst xmlns="http://schemas.openxmlformats.org/spreadsheetml/2006/main" count="229" uniqueCount="41">
  <si>
    <t>日付</t>
  </si>
  <si>
    <t>基準価額</t>
  </si>
  <si>
    <t>純資産（百万）</t>
  </si>
  <si>
    <t>最大上昇</t>
  </si>
  <si>
    <t>最大下落</t>
  </si>
  <si>
    <t>平均値幅</t>
  </si>
  <si>
    <t>http://table.yahoo.co.jp/t?s=79311057&amp;g=d</t>
  </si>
  <si>
    <t>三井住友・アジア・オセアニア好配当株式</t>
  </si>
  <si>
    <t>DIAM J-REITオープン（毎月決算コース）（オーナーズ・インカム）</t>
  </si>
  <si>
    <t>平均値幅</t>
  </si>
  <si>
    <t>１日最大上昇</t>
  </si>
  <si>
    <t>１日最大下落</t>
  </si>
  <si>
    <t>最大上昇</t>
  </si>
  <si>
    <t>最大下落</t>
  </si>
  <si>
    <t xml:space="preserve">三井住友･アジア･オセアニア好配当株式 『愛称 ： 椰子の実』 </t>
  </si>
  <si>
    <t>ラサール・グローバルＲＥＩＴファンド（毎月分配型）</t>
  </si>
  <si>
    <t>米国高利回り社債・ブラジル・レアルファンド(毎月決算型)</t>
  </si>
  <si>
    <t>DIAM新興国ソブリンオープン通貨選択シリーズ＜ブラジルレアルコース＞</t>
  </si>
  <si>
    <t xml:space="preserve">(通貨選択S) 新興国債券&lt;レアル&gt;(毎月) </t>
  </si>
  <si>
    <t>フィデリティ・USリート・ファンドB(為替ヘッジなし)</t>
  </si>
  <si>
    <t xml:space="preserve">野村米国ハイ・イールド債券投信（ブラジルレアルコース）毎月分配型 </t>
  </si>
  <si>
    <t xml:space="preserve">野村米国ハイ・イールド債券投信（豪ドルコース）毎月分配型 </t>
  </si>
  <si>
    <t>楽天USリート・トリプルエンジン(レアル)毎月分配型</t>
  </si>
  <si>
    <t>損保ジャパン・グローバルＲＥＩＴファンド（毎月分配型）</t>
  </si>
  <si>
    <t xml:space="preserve">資源ファンド(株式と通貨)ブラジルレアル </t>
  </si>
  <si>
    <t>2011/06/30　-　2011/09/08調査結果</t>
  </si>
  <si>
    <t>１日最大上昇</t>
  </si>
  <si>
    <t>平均変動率</t>
  </si>
  <si>
    <t>平均変動率</t>
  </si>
  <si>
    <t>１日最大上昇率</t>
  </si>
  <si>
    <t>１日最大上昇率</t>
  </si>
  <si>
    <t>１日最大下落</t>
  </si>
  <si>
    <t>１日最大下落率</t>
  </si>
  <si>
    <t>１日最大下落率</t>
  </si>
  <si>
    <t>最大上昇率</t>
  </si>
  <si>
    <t>最大上昇率</t>
  </si>
  <si>
    <t>最大下落率</t>
  </si>
  <si>
    <t>最大下落率</t>
  </si>
  <si>
    <t>１００万なら</t>
  </si>
  <si>
    <t>フィデリティ・USリートA(為替ヘッジあり)※この銘柄は、保有していないですが参考に付けました。</t>
  </si>
  <si>
    <t>100万なら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</si>
</sst>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1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7.5"/>
      <name val="ＭＳ Ｐゴシック"/>
      <family val="3"/>
    </font>
    <font>
      <sz val="7.5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16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9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10" fontId="9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9" fillId="2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180" fontId="0" fillId="3" borderId="2" xfId="0" applyNumberFormat="1" applyFill="1" applyBorder="1" applyAlignment="1">
      <alignment vertical="center"/>
    </xf>
    <xf numFmtId="0" fontId="3" fillId="4" borderId="0" xfId="0" applyFont="1" applyFill="1" applyAlignment="1" applyProtection="1">
      <alignment horizontal="center" vertical="center" wrapText="1"/>
      <protection locked="0"/>
    </xf>
    <xf numFmtId="31" fontId="4" fillId="4" borderId="0" xfId="0" applyNumberFormat="1" applyFont="1" applyFill="1" applyAlignment="1" applyProtection="1">
      <alignment horizontal="right" vertical="center" wrapText="1"/>
      <protection locked="0"/>
    </xf>
    <xf numFmtId="3" fontId="4" fillId="4" borderId="0" xfId="0" applyNumberFormat="1" applyFont="1" applyFill="1" applyAlignment="1" applyProtection="1">
      <alignment horizontal="right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114300</xdr:rowOff>
    </xdr:from>
    <xdr:to>
      <xdr:col>1</xdr:col>
      <xdr:colOff>85725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6200" y="742950"/>
          <a:ext cx="781050" cy="1419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貼付</a:t>
          </a:r>
        </a:p>
      </xdr:txBody>
    </xdr:sp>
    <xdr:clientData/>
  </xdr:twoCellAnchor>
  <xdr:twoCellAnchor editAs="oneCell">
    <xdr:from>
      <xdr:col>8</xdr:col>
      <xdr:colOff>590550</xdr:colOff>
      <xdr:row>1</xdr:row>
      <xdr:rowOff>114300</xdr:rowOff>
    </xdr:from>
    <xdr:to>
      <xdr:col>20</xdr:col>
      <xdr:colOff>152400</xdr:colOff>
      <xdr:row>26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571500"/>
          <a:ext cx="7791450" cy="487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21</xdr:row>
      <xdr:rowOff>152400</xdr:rowOff>
    </xdr:from>
    <xdr:to>
      <xdr:col>20</xdr:col>
      <xdr:colOff>76200</xdr:colOff>
      <xdr:row>32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8324850" y="4705350"/>
          <a:ext cx="7620000" cy="1800225"/>
        </a:xfrm>
        <a:prstGeom prst="rect">
          <a:avLst/>
        </a:prstGeom>
        <a:noFill/>
        <a:ln w="762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209550</xdr:rowOff>
    </xdr:from>
    <xdr:ext cx="323850" cy="304800"/>
    <xdr:sp>
      <xdr:nvSpPr>
        <xdr:cNvPr id="4" name="TextBox 4"/>
        <xdr:cNvSpPr txBox="1">
          <a:spLocks noChangeArrowheads="1"/>
        </xdr:cNvSpPr>
      </xdr:nvSpPr>
      <xdr:spPr>
        <a:xfrm>
          <a:off x="314325" y="114300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twoCellAnchor editAs="oneCell">
    <xdr:from>
      <xdr:col>19</xdr:col>
      <xdr:colOff>361950</xdr:colOff>
      <xdr:row>31</xdr:row>
      <xdr:rowOff>0</xdr:rowOff>
    </xdr:from>
    <xdr:to>
      <xdr:col>20</xdr:col>
      <xdr:colOff>552450</xdr:colOff>
      <xdr:row>37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44800" y="626745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23</xdr:row>
      <xdr:rowOff>123825</xdr:rowOff>
    </xdr:from>
    <xdr:to>
      <xdr:col>11</xdr:col>
      <xdr:colOff>523875</xdr:colOff>
      <xdr:row>30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410575" y="5019675"/>
          <a:ext cx="18097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Ｙａｈｏｏの時系列データを
範囲選択して、
コピー</a:t>
          </a:r>
        </a:p>
      </xdr:txBody>
    </xdr:sp>
    <xdr:clientData/>
  </xdr:twoCellAnchor>
  <xdr:oneCellAnchor>
    <xdr:from>
      <xdr:col>9</xdr:col>
      <xdr:colOff>95250</xdr:colOff>
      <xdr:row>0</xdr:row>
      <xdr:rowOff>85725</xdr:rowOff>
    </xdr:from>
    <xdr:ext cx="323850" cy="304800"/>
    <xdr:sp>
      <xdr:nvSpPr>
        <xdr:cNvPr id="7" name="TextBox 9"/>
        <xdr:cNvSpPr txBox="1">
          <a:spLocks noChangeArrowheads="1"/>
        </xdr:cNvSpPr>
      </xdr:nvSpPr>
      <xdr:spPr>
        <a:xfrm>
          <a:off x="8420100" y="8572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twoCellAnchor>
    <xdr:from>
      <xdr:col>9</xdr:col>
      <xdr:colOff>485775</xdr:colOff>
      <xdr:row>0</xdr:row>
      <xdr:rowOff>114300</xdr:rowOff>
    </xdr:from>
    <xdr:to>
      <xdr:col>10</xdr:col>
      <xdr:colOff>638175</xdr:colOff>
      <xdr:row>1</xdr:row>
      <xdr:rowOff>104775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810625" y="114300"/>
          <a:ext cx="838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対象銘柄
検索</a:t>
          </a:r>
        </a:p>
      </xdr:txBody>
    </xdr:sp>
    <xdr:clientData/>
  </xdr:twoCellAnchor>
  <xdr:oneCellAnchor>
    <xdr:from>
      <xdr:col>9</xdr:col>
      <xdr:colOff>161925</xdr:colOff>
      <xdr:row>24</xdr:row>
      <xdr:rowOff>85725</xdr:rowOff>
    </xdr:from>
    <xdr:ext cx="323850" cy="304800"/>
    <xdr:sp>
      <xdr:nvSpPr>
        <xdr:cNvPr id="9" name="TextBox 5"/>
        <xdr:cNvSpPr txBox="1">
          <a:spLocks noChangeArrowheads="1"/>
        </xdr:cNvSpPr>
      </xdr:nvSpPr>
      <xdr:spPr>
        <a:xfrm>
          <a:off x="8486775" y="515302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ble.yahoo.co.jp/t?s=79311057&amp;g=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10.125" style="8" customWidth="1"/>
    <col min="2" max="2" width="9.00390625" style="8" customWidth="1"/>
    <col min="3" max="3" width="15.75390625" style="8" bestFit="1" customWidth="1"/>
    <col min="4" max="4" width="10.25390625" style="1" customWidth="1"/>
    <col min="5" max="5" width="15.375" style="1" bestFit="1" customWidth="1"/>
    <col min="6" max="6" width="13.00390625" style="1" customWidth="1"/>
    <col min="7" max="8" width="13.375" style="3" customWidth="1"/>
  </cols>
  <sheetData>
    <row r="1" spans="1:12" s="4" customFormat="1" ht="36" customHeight="1">
      <c r="A1" s="7" t="s">
        <v>7</v>
      </c>
      <c r="L1" s="6" t="s">
        <v>6</v>
      </c>
    </row>
    <row r="2" spans="1:6" ht="13.5">
      <c r="A2" s="5"/>
      <c r="B2" s="3"/>
      <c r="C2" s="3"/>
      <c r="D2" s="3"/>
      <c r="E2" s="3"/>
      <c r="F2" s="3"/>
    </row>
    <row r="3" spans="1:8" ht="24">
      <c r="A3" s="3"/>
      <c r="B3" s="3"/>
      <c r="C3" s="13" t="s">
        <v>5</v>
      </c>
      <c r="D3" s="12">
        <f>AVERAGE(E9:E57)</f>
        <v>57.46938775510204</v>
      </c>
      <c r="E3" s="16" t="s">
        <v>27</v>
      </c>
      <c r="F3" s="15">
        <f>D3/AVERAGE(B9:B1002)</f>
        <v>0.01006240046138393</v>
      </c>
      <c r="G3" s="14" t="s">
        <v>40</v>
      </c>
      <c r="H3" s="20" t="str">
        <f>100*ROUNDUP(F3,4)&amp;"万"</f>
        <v>1.01万</v>
      </c>
    </row>
    <row r="4" spans="1:8" ht="24">
      <c r="A4" s="3"/>
      <c r="B4" s="3"/>
      <c r="C4" s="13" t="s">
        <v>26</v>
      </c>
      <c r="D4" s="12">
        <f>MAX(D9:D57)</f>
        <v>105</v>
      </c>
      <c r="E4" s="16" t="s">
        <v>30</v>
      </c>
      <c r="F4" s="15">
        <f>D4/AVERAGE(B9:B1002)</f>
        <v>0.01838460595661233</v>
      </c>
      <c r="G4" s="14" t="s">
        <v>40</v>
      </c>
      <c r="H4" s="20" t="str">
        <f>100*ROUNDUP(F4,4)&amp;"万"</f>
        <v>1.84万</v>
      </c>
    </row>
    <row r="5" spans="1:8" ht="24">
      <c r="A5" s="3"/>
      <c r="B5" s="3"/>
      <c r="C5" s="13" t="s">
        <v>31</v>
      </c>
      <c r="D5" s="12">
        <f>MIN(D9:D57)</f>
        <v>-245</v>
      </c>
      <c r="E5" s="16" t="s">
        <v>33</v>
      </c>
      <c r="F5" s="15">
        <f>D5/AVERAGE(B9:B1002)</f>
        <v>-0.0428974138987621</v>
      </c>
      <c r="G5" s="14" t="s">
        <v>40</v>
      </c>
      <c r="H5" s="20" t="str">
        <f>100*ROUNDUP(F5,4)&amp;"万"</f>
        <v>-4.29万</v>
      </c>
    </row>
    <row r="6" spans="1:8" ht="24">
      <c r="A6" s="3"/>
      <c r="B6" s="3"/>
      <c r="C6" s="13" t="s">
        <v>3</v>
      </c>
      <c r="D6" s="11">
        <f>MAX(F9:F56)</f>
        <v>217</v>
      </c>
      <c r="E6" s="16" t="s">
        <v>35</v>
      </c>
      <c r="F6" s="15">
        <f>D6/AVERAGE(B9:B1002)</f>
        <v>0.037994852310332144</v>
      </c>
      <c r="G6" s="14" t="s">
        <v>40</v>
      </c>
      <c r="H6" s="20" t="str">
        <f>100*ROUNDUP(F6,4)&amp;"万"</f>
        <v>3.8万</v>
      </c>
    </row>
    <row r="7" spans="1:8" ht="24">
      <c r="A7" s="3"/>
      <c r="B7" s="3"/>
      <c r="C7" s="13" t="s">
        <v>4</v>
      </c>
      <c r="D7" s="11">
        <f>MIN(F9:F56)</f>
        <v>-610</v>
      </c>
      <c r="E7" s="16" t="s">
        <v>37</v>
      </c>
      <c r="F7" s="15">
        <f>D7/AVERAGE(B9:B1002)</f>
        <v>-0.10680580603365258</v>
      </c>
      <c r="G7" s="14" t="s">
        <v>40</v>
      </c>
      <c r="H7" s="20" t="str">
        <f>100*ROUNDUP(F7,4)&amp;"万"</f>
        <v>-10.69万</v>
      </c>
    </row>
    <row r="8" spans="1:6" ht="13.5">
      <c r="A8" s="25" t="s">
        <v>0</v>
      </c>
      <c r="B8" s="25" t="s">
        <v>1</v>
      </c>
      <c r="C8" s="25" t="s">
        <v>2</v>
      </c>
      <c r="D8" s="2"/>
      <c r="E8" s="2"/>
      <c r="F8" s="2"/>
    </row>
    <row r="9" spans="1:6" ht="13.5">
      <c r="A9" s="26">
        <v>40794</v>
      </c>
      <c r="B9" s="27">
        <v>5452</v>
      </c>
      <c r="C9" s="27">
        <v>80997</v>
      </c>
      <c r="D9" s="2">
        <f>B9-B10</f>
        <v>100</v>
      </c>
      <c r="E9" s="1">
        <f aca="true" t="shared" si="0" ref="E9:E40">ABS(D9)</f>
        <v>100</v>
      </c>
      <c r="F9" s="1">
        <f aca="true" t="shared" si="1" ref="F9:F56">IF(OR(AND(D9&gt;=0,D10&gt;=0),AND(D9&lt;0,D10&lt;0)),F10+D9,D9)</f>
        <v>100</v>
      </c>
    </row>
    <row r="10" spans="1:6" ht="13.5">
      <c r="A10" s="26">
        <v>40793</v>
      </c>
      <c r="B10" s="27">
        <v>5352</v>
      </c>
      <c r="C10" s="27">
        <v>79496</v>
      </c>
      <c r="D10" s="2">
        <f aca="true" t="shared" si="2" ref="D10:D57">B10-B11</f>
        <v>-9</v>
      </c>
      <c r="E10" s="1">
        <f t="shared" si="0"/>
        <v>9</v>
      </c>
      <c r="F10" s="1">
        <f t="shared" si="1"/>
        <v>-169</v>
      </c>
    </row>
    <row r="11" spans="1:6" ht="13.5">
      <c r="A11" s="26">
        <v>40792</v>
      </c>
      <c r="B11" s="27">
        <v>5361</v>
      </c>
      <c r="C11" s="27">
        <v>79478</v>
      </c>
      <c r="D11" s="2">
        <f t="shared" si="2"/>
        <v>-97</v>
      </c>
      <c r="E11" s="1">
        <f t="shared" si="0"/>
        <v>97</v>
      </c>
      <c r="F11" s="1">
        <f t="shared" si="1"/>
        <v>-160</v>
      </c>
    </row>
    <row r="12" spans="1:6" ht="13.5">
      <c r="A12" s="26">
        <v>40791</v>
      </c>
      <c r="B12" s="27">
        <v>5458</v>
      </c>
      <c r="C12" s="27">
        <v>80766</v>
      </c>
      <c r="D12" s="2">
        <f t="shared" si="2"/>
        <v>-63</v>
      </c>
      <c r="E12" s="1">
        <f t="shared" si="0"/>
        <v>63</v>
      </c>
      <c r="F12" s="1">
        <f t="shared" si="1"/>
        <v>-63</v>
      </c>
    </row>
    <row r="13" spans="1:6" ht="13.5">
      <c r="A13" s="26">
        <v>40788</v>
      </c>
      <c r="B13" s="27">
        <v>5521</v>
      </c>
      <c r="C13" s="27">
        <v>81548</v>
      </c>
      <c r="D13" s="2">
        <f t="shared" si="2"/>
        <v>30</v>
      </c>
      <c r="E13" s="1">
        <f t="shared" si="0"/>
        <v>30</v>
      </c>
      <c r="F13" s="1">
        <f t="shared" si="1"/>
        <v>217</v>
      </c>
    </row>
    <row r="14" spans="1:6" ht="13.5">
      <c r="A14" s="26">
        <v>40787</v>
      </c>
      <c r="B14" s="27">
        <v>5491</v>
      </c>
      <c r="C14" s="27">
        <v>81007</v>
      </c>
      <c r="D14" s="2">
        <f t="shared" si="2"/>
        <v>85</v>
      </c>
      <c r="E14" s="1">
        <f t="shared" si="0"/>
        <v>85</v>
      </c>
      <c r="F14" s="1">
        <f t="shared" si="1"/>
        <v>187</v>
      </c>
    </row>
    <row r="15" spans="1:6" ht="13.5">
      <c r="A15" s="26">
        <v>40786</v>
      </c>
      <c r="B15" s="27">
        <v>5406</v>
      </c>
      <c r="C15" s="27">
        <v>79829</v>
      </c>
      <c r="D15" s="2">
        <f t="shared" si="2"/>
        <v>12</v>
      </c>
      <c r="E15" s="1">
        <f t="shared" si="0"/>
        <v>12</v>
      </c>
      <c r="F15" s="1">
        <f t="shared" si="1"/>
        <v>102</v>
      </c>
    </row>
    <row r="16" spans="1:6" ht="13.5">
      <c r="A16" s="26">
        <v>40785</v>
      </c>
      <c r="B16" s="27">
        <v>5394</v>
      </c>
      <c r="C16" s="27">
        <v>79619</v>
      </c>
      <c r="D16" s="2">
        <f t="shared" si="2"/>
        <v>90</v>
      </c>
      <c r="E16" s="1">
        <f t="shared" si="0"/>
        <v>90</v>
      </c>
      <c r="F16" s="1">
        <f t="shared" si="1"/>
        <v>90</v>
      </c>
    </row>
    <row r="17" spans="1:6" ht="13.5">
      <c r="A17" s="26">
        <v>40784</v>
      </c>
      <c r="B17" s="27">
        <v>5304</v>
      </c>
      <c r="C17" s="27">
        <v>78256</v>
      </c>
      <c r="D17" s="2">
        <f>B17-B18</f>
        <v>-53</v>
      </c>
      <c r="E17" s="1">
        <f t="shared" si="0"/>
        <v>53</v>
      </c>
      <c r="F17" s="1">
        <f t="shared" si="1"/>
        <v>-53</v>
      </c>
    </row>
    <row r="18" spans="1:6" ht="13.5">
      <c r="A18" s="26">
        <v>40781</v>
      </c>
      <c r="B18" s="27">
        <v>5357</v>
      </c>
      <c r="C18" s="27">
        <v>79036</v>
      </c>
      <c r="D18" s="2">
        <f t="shared" si="2"/>
        <v>53</v>
      </c>
      <c r="E18" s="1">
        <f t="shared" si="0"/>
        <v>53</v>
      </c>
      <c r="F18" s="1">
        <f t="shared" si="1"/>
        <v>53</v>
      </c>
    </row>
    <row r="19" spans="1:6" ht="13.5">
      <c r="A19" s="26">
        <v>40780</v>
      </c>
      <c r="B19" s="27">
        <v>5304</v>
      </c>
      <c r="C19" s="27">
        <v>78144</v>
      </c>
      <c r="D19" s="2">
        <f t="shared" si="2"/>
        <v>-24</v>
      </c>
      <c r="E19" s="1">
        <f t="shared" si="0"/>
        <v>24</v>
      </c>
      <c r="F19" s="1">
        <f t="shared" si="1"/>
        <v>-24</v>
      </c>
    </row>
    <row r="20" spans="1:6" ht="13.5">
      <c r="A20" s="26">
        <v>40779</v>
      </c>
      <c r="B20" s="27">
        <v>5328</v>
      </c>
      <c r="C20" s="27">
        <v>78503</v>
      </c>
      <c r="D20" s="2">
        <f t="shared" si="2"/>
        <v>105</v>
      </c>
      <c r="E20" s="1">
        <f t="shared" si="0"/>
        <v>105</v>
      </c>
      <c r="F20" s="1">
        <f t="shared" si="1"/>
        <v>105</v>
      </c>
    </row>
    <row r="21" spans="1:6" ht="13.5">
      <c r="A21" s="26">
        <v>40778</v>
      </c>
      <c r="B21" s="27">
        <v>5223</v>
      </c>
      <c r="C21" s="27">
        <v>76991</v>
      </c>
      <c r="D21" s="2">
        <f t="shared" si="2"/>
        <v>0</v>
      </c>
      <c r="E21" s="1">
        <f t="shared" si="0"/>
        <v>0</v>
      </c>
      <c r="F21" s="1">
        <f t="shared" si="1"/>
        <v>0</v>
      </c>
    </row>
    <row r="22" spans="1:6" ht="13.5">
      <c r="A22" s="26">
        <v>40777</v>
      </c>
      <c r="B22" s="27">
        <v>5223</v>
      </c>
      <c r="C22" s="27">
        <v>76994</v>
      </c>
      <c r="D22" s="2">
        <f t="shared" si="2"/>
        <v>-132</v>
      </c>
      <c r="E22" s="1">
        <f t="shared" si="0"/>
        <v>132</v>
      </c>
      <c r="F22" s="1">
        <f t="shared" si="1"/>
        <v>-236</v>
      </c>
    </row>
    <row r="23" spans="1:6" ht="13.5">
      <c r="A23" s="26">
        <v>40774</v>
      </c>
      <c r="B23" s="27">
        <v>5355</v>
      </c>
      <c r="C23" s="27">
        <v>78839</v>
      </c>
      <c r="D23" s="2">
        <f t="shared" si="2"/>
        <v>-53</v>
      </c>
      <c r="E23" s="1">
        <f t="shared" si="0"/>
        <v>53</v>
      </c>
      <c r="F23" s="1">
        <f t="shared" si="1"/>
        <v>-104</v>
      </c>
    </row>
    <row r="24" spans="1:6" ht="13.5">
      <c r="A24" s="26">
        <v>40773</v>
      </c>
      <c r="B24" s="27">
        <v>5408</v>
      </c>
      <c r="C24" s="27">
        <v>79394</v>
      </c>
      <c r="D24" s="2">
        <f t="shared" si="2"/>
        <v>-31</v>
      </c>
      <c r="E24" s="1">
        <f t="shared" si="0"/>
        <v>31</v>
      </c>
      <c r="F24" s="1">
        <f t="shared" si="1"/>
        <v>-51</v>
      </c>
    </row>
    <row r="25" spans="1:6" ht="13.5">
      <c r="A25" s="26">
        <v>40772</v>
      </c>
      <c r="B25" s="27">
        <v>5439</v>
      </c>
      <c r="C25" s="27">
        <v>79754</v>
      </c>
      <c r="D25" s="2">
        <f t="shared" si="2"/>
        <v>-20</v>
      </c>
      <c r="E25" s="1">
        <f t="shared" si="0"/>
        <v>20</v>
      </c>
      <c r="F25" s="1">
        <f t="shared" si="1"/>
        <v>-20</v>
      </c>
    </row>
    <row r="26" spans="1:6" ht="13.5">
      <c r="A26" s="26">
        <v>40771</v>
      </c>
      <c r="B26" s="27">
        <v>5459</v>
      </c>
      <c r="C26" s="27">
        <v>79854</v>
      </c>
      <c r="D26" s="2">
        <f t="shared" si="2"/>
        <v>102</v>
      </c>
      <c r="E26" s="1">
        <f t="shared" si="0"/>
        <v>102</v>
      </c>
      <c r="F26" s="1">
        <f t="shared" si="1"/>
        <v>143</v>
      </c>
    </row>
    <row r="27" spans="1:6" ht="13.5">
      <c r="A27" s="26">
        <v>40770</v>
      </c>
      <c r="B27" s="27">
        <v>5357</v>
      </c>
      <c r="C27" s="27">
        <v>78182</v>
      </c>
      <c r="D27" s="2">
        <f t="shared" si="2"/>
        <v>41</v>
      </c>
      <c r="E27" s="1">
        <f t="shared" si="0"/>
        <v>41</v>
      </c>
      <c r="F27" s="1">
        <f t="shared" si="1"/>
        <v>41</v>
      </c>
    </row>
    <row r="28" spans="1:6" ht="13.5">
      <c r="A28" s="26">
        <v>40767</v>
      </c>
      <c r="B28" s="27">
        <v>5316</v>
      </c>
      <c r="C28" s="27">
        <v>77502</v>
      </c>
      <c r="D28" s="2">
        <f t="shared" si="2"/>
        <v>-1</v>
      </c>
      <c r="E28" s="1">
        <f t="shared" si="0"/>
        <v>1</v>
      </c>
      <c r="F28" s="1">
        <f t="shared" si="1"/>
        <v>-1</v>
      </c>
    </row>
    <row r="29" spans="1:6" ht="13.5">
      <c r="A29" s="26">
        <v>40766</v>
      </c>
      <c r="B29" s="27">
        <v>5317</v>
      </c>
      <c r="C29" s="27">
        <v>77339</v>
      </c>
      <c r="D29" s="2">
        <f t="shared" si="2"/>
        <v>57</v>
      </c>
      <c r="E29" s="1">
        <f t="shared" si="0"/>
        <v>57</v>
      </c>
      <c r="F29" s="1">
        <f t="shared" si="1"/>
        <v>57</v>
      </c>
    </row>
    <row r="30" spans="1:6" ht="13.5">
      <c r="A30" s="26">
        <v>40765</v>
      </c>
      <c r="B30" s="27">
        <v>5260</v>
      </c>
      <c r="C30" s="27">
        <v>76452</v>
      </c>
      <c r="D30" s="2">
        <f t="shared" si="2"/>
        <v>-34</v>
      </c>
      <c r="E30" s="1">
        <f t="shared" si="0"/>
        <v>34</v>
      </c>
      <c r="F30" s="1">
        <f t="shared" si="1"/>
        <v>-610</v>
      </c>
    </row>
    <row r="31" spans="1:6" ht="13.5">
      <c r="A31" s="26">
        <v>40764</v>
      </c>
      <c r="B31" s="27">
        <v>5294</v>
      </c>
      <c r="C31" s="27">
        <v>76823</v>
      </c>
      <c r="D31" s="2">
        <f t="shared" si="2"/>
        <v>-240</v>
      </c>
      <c r="E31" s="1">
        <f t="shared" si="0"/>
        <v>240</v>
      </c>
      <c r="F31" s="1">
        <f t="shared" si="1"/>
        <v>-576</v>
      </c>
    </row>
    <row r="32" spans="1:6" ht="13.5">
      <c r="A32" s="26">
        <v>40763</v>
      </c>
      <c r="B32" s="27">
        <v>5534</v>
      </c>
      <c r="C32" s="27">
        <v>80164</v>
      </c>
      <c r="D32" s="2">
        <f t="shared" si="2"/>
        <v>-245</v>
      </c>
      <c r="E32" s="1">
        <f t="shared" si="0"/>
        <v>245</v>
      </c>
      <c r="F32" s="1">
        <f t="shared" si="1"/>
        <v>-336</v>
      </c>
    </row>
    <row r="33" spans="1:6" ht="13.5">
      <c r="A33" s="26">
        <v>40760</v>
      </c>
      <c r="B33" s="27">
        <v>5779</v>
      </c>
      <c r="C33" s="27">
        <v>83602</v>
      </c>
      <c r="D33" s="2">
        <f t="shared" si="2"/>
        <v>-91</v>
      </c>
      <c r="E33" s="1">
        <f t="shared" si="0"/>
        <v>91</v>
      </c>
      <c r="F33" s="1">
        <f t="shared" si="1"/>
        <v>-91</v>
      </c>
    </row>
    <row r="34" spans="1:6" ht="13.5">
      <c r="A34" s="26">
        <v>40759</v>
      </c>
      <c r="B34" s="27">
        <v>5870</v>
      </c>
      <c r="C34" s="27">
        <v>84836</v>
      </c>
      <c r="D34" s="2">
        <f t="shared" si="2"/>
        <v>27</v>
      </c>
      <c r="E34" s="1">
        <f t="shared" si="0"/>
        <v>27</v>
      </c>
      <c r="F34" s="1">
        <f t="shared" si="1"/>
        <v>27</v>
      </c>
    </row>
    <row r="35" spans="1:6" ht="13.5">
      <c r="A35" s="26">
        <v>40758</v>
      </c>
      <c r="B35" s="27">
        <v>5843</v>
      </c>
      <c r="C35" s="27">
        <v>84344</v>
      </c>
      <c r="D35" s="2">
        <f t="shared" si="2"/>
        <v>-113</v>
      </c>
      <c r="E35" s="1">
        <f t="shared" si="0"/>
        <v>113</v>
      </c>
      <c r="F35" s="1">
        <f t="shared" si="1"/>
        <v>-113</v>
      </c>
    </row>
    <row r="36" spans="1:6" ht="13.5">
      <c r="A36" s="26">
        <v>40757</v>
      </c>
      <c r="B36" s="27">
        <v>5956</v>
      </c>
      <c r="C36" s="27">
        <v>85924</v>
      </c>
      <c r="D36" s="2">
        <f t="shared" si="2"/>
        <v>13</v>
      </c>
      <c r="E36" s="1">
        <f t="shared" si="0"/>
        <v>13</v>
      </c>
      <c r="F36" s="1">
        <f t="shared" si="1"/>
        <v>13</v>
      </c>
    </row>
    <row r="37" spans="1:6" ht="13.5">
      <c r="A37" s="26">
        <v>40756</v>
      </c>
      <c r="B37" s="27">
        <v>5943</v>
      </c>
      <c r="C37" s="27">
        <v>85595</v>
      </c>
      <c r="D37" s="2">
        <f t="shared" si="2"/>
        <v>-7</v>
      </c>
      <c r="E37" s="1">
        <f t="shared" si="0"/>
        <v>7</v>
      </c>
      <c r="F37" s="1">
        <f t="shared" si="1"/>
        <v>-52</v>
      </c>
    </row>
    <row r="38" spans="1:6" ht="13.5">
      <c r="A38" s="26">
        <v>40753</v>
      </c>
      <c r="B38" s="27">
        <v>5950</v>
      </c>
      <c r="C38" s="27">
        <v>85569</v>
      </c>
      <c r="D38" s="2">
        <f t="shared" si="2"/>
        <v>-45</v>
      </c>
      <c r="E38" s="1">
        <f t="shared" si="0"/>
        <v>45</v>
      </c>
      <c r="F38" s="1">
        <f t="shared" si="1"/>
        <v>-45</v>
      </c>
    </row>
    <row r="39" spans="1:6" ht="13.5">
      <c r="A39" s="26">
        <v>40752</v>
      </c>
      <c r="B39" s="27">
        <v>5995</v>
      </c>
      <c r="C39" s="27">
        <v>86205</v>
      </c>
      <c r="D39" s="2">
        <f t="shared" si="2"/>
        <v>13</v>
      </c>
      <c r="E39" s="1">
        <f t="shared" si="0"/>
        <v>13</v>
      </c>
      <c r="F39" s="1">
        <f t="shared" si="1"/>
        <v>46</v>
      </c>
    </row>
    <row r="40" spans="1:6" ht="13.5">
      <c r="A40" s="26">
        <v>40751</v>
      </c>
      <c r="B40" s="27">
        <v>5982</v>
      </c>
      <c r="C40" s="27">
        <v>86075</v>
      </c>
      <c r="D40" s="2">
        <f t="shared" si="2"/>
        <v>33</v>
      </c>
      <c r="E40" s="1">
        <f t="shared" si="0"/>
        <v>33</v>
      </c>
      <c r="F40" s="1">
        <f t="shared" si="1"/>
        <v>33</v>
      </c>
    </row>
    <row r="41" spans="1:6" ht="13.5">
      <c r="A41" s="26">
        <v>40750</v>
      </c>
      <c r="B41" s="27">
        <v>5949</v>
      </c>
      <c r="C41" s="27">
        <v>85555</v>
      </c>
      <c r="D41" s="2">
        <f t="shared" si="2"/>
        <v>-52</v>
      </c>
      <c r="E41" s="1">
        <f aca="true" t="shared" si="3" ref="E41:E72">ABS(D41)</f>
        <v>52</v>
      </c>
      <c r="F41" s="1">
        <f t="shared" si="1"/>
        <v>-52</v>
      </c>
    </row>
    <row r="42" spans="1:6" ht="13.5">
      <c r="A42" s="26">
        <v>40749</v>
      </c>
      <c r="B42" s="27">
        <v>6001</v>
      </c>
      <c r="C42" s="27">
        <v>86224</v>
      </c>
      <c r="D42" s="2">
        <f t="shared" si="2"/>
        <v>27</v>
      </c>
      <c r="E42" s="1">
        <f t="shared" si="3"/>
        <v>27</v>
      </c>
      <c r="F42" s="1">
        <f t="shared" si="1"/>
        <v>27</v>
      </c>
    </row>
    <row r="43" spans="1:6" ht="13.5">
      <c r="A43" s="26">
        <v>40746</v>
      </c>
      <c r="B43" s="27">
        <v>5974</v>
      </c>
      <c r="C43" s="27">
        <v>85752</v>
      </c>
      <c r="D43" s="2">
        <f t="shared" si="2"/>
        <v>-2</v>
      </c>
      <c r="E43" s="1">
        <f t="shared" si="3"/>
        <v>2</v>
      </c>
      <c r="F43" s="1">
        <f t="shared" si="1"/>
        <v>-2</v>
      </c>
    </row>
    <row r="44" spans="1:6" ht="13.5">
      <c r="A44" s="26">
        <v>40745</v>
      </c>
      <c r="B44" s="27">
        <v>5976</v>
      </c>
      <c r="C44" s="27">
        <v>85561</v>
      </c>
      <c r="D44" s="2">
        <f t="shared" si="2"/>
        <v>42</v>
      </c>
      <c r="E44" s="1">
        <f t="shared" si="3"/>
        <v>42</v>
      </c>
      <c r="F44" s="1">
        <f t="shared" si="1"/>
        <v>65</v>
      </c>
    </row>
    <row r="45" spans="1:6" ht="13.5">
      <c r="A45" s="26">
        <v>40744</v>
      </c>
      <c r="B45" s="27">
        <v>5934</v>
      </c>
      <c r="C45" s="27">
        <v>84808</v>
      </c>
      <c r="D45" s="2">
        <f t="shared" si="2"/>
        <v>23</v>
      </c>
      <c r="E45" s="1">
        <f t="shared" si="3"/>
        <v>23</v>
      </c>
      <c r="F45" s="1">
        <f t="shared" si="1"/>
        <v>23</v>
      </c>
    </row>
    <row r="46" spans="1:6" ht="13.5">
      <c r="A46" s="26">
        <v>40743</v>
      </c>
      <c r="B46" s="27">
        <v>5911</v>
      </c>
      <c r="C46" s="27">
        <v>84273</v>
      </c>
      <c r="D46" s="2">
        <f t="shared" si="2"/>
        <v>-102</v>
      </c>
      <c r="E46" s="1">
        <f t="shared" si="3"/>
        <v>102</v>
      </c>
      <c r="F46" s="1">
        <f t="shared" si="1"/>
        <v>-102</v>
      </c>
    </row>
    <row r="47" spans="1:6" ht="13.5">
      <c r="A47" s="26">
        <v>40739</v>
      </c>
      <c r="B47" s="27">
        <v>6013</v>
      </c>
      <c r="C47" s="27">
        <v>85428</v>
      </c>
      <c r="D47" s="2">
        <f t="shared" si="2"/>
        <v>14</v>
      </c>
      <c r="E47" s="1">
        <f t="shared" si="3"/>
        <v>14</v>
      </c>
      <c r="F47" s="1">
        <f t="shared" si="1"/>
        <v>35</v>
      </c>
    </row>
    <row r="48" spans="1:6" ht="13.5">
      <c r="A48" s="26">
        <v>40738</v>
      </c>
      <c r="B48" s="27">
        <v>5999</v>
      </c>
      <c r="C48" s="27">
        <v>85103</v>
      </c>
      <c r="D48" s="2">
        <f t="shared" si="2"/>
        <v>21</v>
      </c>
      <c r="E48" s="1">
        <f t="shared" si="3"/>
        <v>21</v>
      </c>
      <c r="F48" s="1">
        <f t="shared" si="1"/>
        <v>21</v>
      </c>
    </row>
    <row r="49" spans="1:6" ht="13.5">
      <c r="A49" s="26">
        <v>40737</v>
      </c>
      <c r="B49" s="27">
        <v>5978</v>
      </c>
      <c r="C49" s="27">
        <v>84744</v>
      </c>
      <c r="D49" s="2">
        <f t="shared" si="2"/>
        <v>-134</v>
      </c>
      <c r="E49" s="1">
        <f t="shared" si="3"/>
        <v>134</v>
      </c>
      <c r="F49" s="1">
        <f t="shared" si="1"/>
        <v>-284</v>
      </c>
    </row>
    <row r="50" spans="1:6" ht="13.5">
      <c r="A50" s="26">
        <v>40736</v>
      </c>
      <c r="B50" s="27">
        <v>6112</v>
      </c>
      <c r="C50" s="27">
        <v>86520</v>
      </c>
      <c r="D50" s="2">
        <f t="shared" si="2"/>
        <v>-116</v>
      </c>
      <c r="E50" s="1">
        <f t="shared" si="3"/>
        <v>116</v>
      </c>
      <c r="F50" s="1">
        <f t="shared" si="1"/>
        <v>-150</v>
      </c>
    </row>
    <row r="51" spans="1:6" ht="13.5">
      <c r="A51" s="26">
        <v>40735</v>
      </c>
      <c r="B51" s="27">
        <v>6228</v>
      </c>
      <c r="C51" s="27">
        <v>88122</v>
      </c>
      <c r="D51" s="2">
        <f t="shared" si="2"/>
        <v>-34</v>
      </c>
      <c r="E51" s="1">
        <f t="shared" si="3"/>
        <v>34</v>
      </c>
      <c r="F51" s="1">
        <f t="shared" si="1"/>
        <v>-34</v>
      </c>
    </row>
    <row r="52" spans="1:6" ht="13.5">
      <c r="A52" s="26">
        <v>40732</v>
      </c>
      <c r="B52" s="27">
        <v>6262</v>
      </c>
      <c r="C52" s="27">
        <v>88568</v>
      </c>
      <c r="D52" s="2">
        <f t="shared" si="2"/>
        <v>58</v>
      </c>
      <c r="E52" s="1">
        <f t="shared" si="3"/>
        <v>58</v>
      </c>
      <c r="F52" s="1">
        <f t="shared" si="1"/>
        <v>59</v>
      </c>
    </row>
    <row r="53" spans="1:6" ht="13.5">
      <c r="A53" s="26">
        <v>40731</v>
      </c>
      <c r="B53" s="27">
        <v>6204</v>
      </c>
      <c r="C53" s="27">
        <v>87803</v>
      </c>
      <c r="D53" s="2">
        <f t="shared" si="2"/>
        <v>1</v>
      </c>
      <c r="E53" s="1">
        <f t="shared" si="3"/>
        <v>1</v>
      </c>
      <c r="F53" s="1">
        <f t="shared" si="1"/>
        <v>1</v>
      </c>
    </row>
    <row r="54" spans="1:6" ht="13.5">
      <c r="A54" s="26">
        <v>40730</v>
      </c>
      <c r="B54" s="27">
        <v>6203</v>
      </c>
      <c r="C54" s="27">
        <v>87992</v>
      </c>
      <c r="D54" s="2">
        <f t="shared" si="2"/>
        <v>-13</v>
      </c>
      <c r="E54" s="1">
        <f t="shared" si="3"/>
        <v>13</v>
      </c>
      <c r="F54" s="1">
        <f t="shared" si="1"/>
        <v>-13</v>
      </c>
    </row>
    <row r="55" spans="1:6" ht="13.5">
      <c r="A55" s="26">
        <v>40729</v>
      </c>
      <c r="B55" s="27">
        <v>6216</v>
      </c>
      <c r="C55" s="27">
        <v>88183</v>
      </c>
      <c r="D55" s="2">
        <f t="shared" si="2"/>
        <v>40</v>
      </c>
      <c r="E55" s="1">
        <f t="shared" si="3"/>
        <v>40</v>
      </c>
      <c r="F55" s="1">
        <f t="shared" si="1"/>
        <v>76</v>
      </c>
    </row>
    <row r="56" spans="1:6" ht="13.5">
      <c r="A56" s="26">
        <v>40728</v>
      </c>
      <c r="B56" s="27">
        <v>6176</v>
      </c>
      <c r="C56" s="27">
        <v>87617</v>
      </c>
      <c r="D56" s="2">
        <f t="shared" si="2"/>
        <v>36</v>
      </c>
      <c r="E56" s="1">
        <f t="shared" si="3"/>
        <v>36</v>
      </c>
      <c r="F56" s="1">
        <f t="shared" si="1"/>
        <v>36</v>
      </c>
    </row>
    <row r="57" spans="1:6" ht="13.5">
      <c r="A57" s="26">
        <v>40725</v>
      </c>
      <c r="B57" s="27">
        <v>6140</v>
      </c>
      <c r="C57" s="27">
        <v>87058</v>
      </c>
      <c r="D57" s="2">
        <f t="shared" si="2"/>
        <v>82</v>
      </c>
      <c r="E57" s="1">
        <f t="shared" si="3"/>
        <v>82</v>
      </c>
      <c r="F57" s="9"/>
    </row>
    <row r="58" spans="1:8" ht="13.5">
      <c r="A58" s="26">
        <v>40724</v>
      </c>
      <c r="B58" s="27">
        <v>6058</v>
      </c>
      <c r="C58" s="27">
        <v>85816</v>
      </c>
      <c r="D58" s="10"/>
      <c r="E58" s="10"/>
      <c r="F58" s="10"/>
      <c r="G58" s="17"/>
      <c r="H58" s="17"/>
    </row>
    <row r="59" spans="4:8" ht="13.5">
      <c r="D59" s="9"/>
      <c r="E59" s="9"/>
      <c r="F59" s="9"/>
      <c r="G59" s="17"/>
      <c r="H59" s="17"/>
    </row>
    <row r="60" spans="4:8" ht="13.5">
      <c r="D60" s="9"/>
      <c r="E60" s="9"/>
      <c r="F60" s="9"/>
      <c r="G60" s="17"/>
      <c r="H60" s="17"/>
    </row>
    <row r="61" spans="4:8" ht="13.5">
      <c r="D61" s="9"/>
      <c r="E61" s="9"/>
      <c r="F61" s="9"/>
      <c r="G61" s="17"/>
      <c r="H61" s="17"/>
    </row>
    <row r="62" spans="4:8" ht="13.5">
      <c r="D62" s="9"/>
      <c r="E62" s="9"/>
      <c r="F62" s="9"/>
      <c r="G62" s="17"/>
      <c r="H62" s="17"/>
    </row>
    <row r="63" spans="4:8" ht="13.5">
      <c r="D63" s="9"/>
      <c r="E63" s="9"/>
      <c r="F63" s="9"/>
      <c r="G63" s="17"/>
      <c r="H63" s="17"/>
    </row>
    <row r="64" spans="4:8" ht="13.5">
      <c r="D64" s="9"/>
      <c r="E64" s="9"/>
      <c r="F64" s="9"/>
      <c r="G64" s="17"/>
      <c r="H64" s="17"/>
    </row>
    <row r="65" spans="4:8" ht="13.5">
      <c r="D65" s="9"/>
      <c r="E65" s="9"/>
      <c r="F65" s="9"/>
      <c r="G65" s="17"/>
      <c r="H65" s="17"/>
    </row>
    <row r="66" spans="4:8" ht="13.5">
      <c r="D66" s="9"/>
      <c r="E66" s="9"/>
      <c r="F66" s="9"/>
      <c r="G66" s="17"/>
      <c r="H66" s="17"/>
    </row>
    <row r="67" spans="4:8" ht="13.5">
      <c r="D67" s="9"/>
      <c r="E67" s="9"/>
      <c r="F67" s="9"/>
      <c r="G67" s="17"/>
      <c r="H67" s="17"/>
    </row>
    <row r="68" spans="4:8" ht="13.5">
      <c r="D68" s="9"/>
      <c r="E68" s="9"/>
      <c r="F68" s="9"/>
      <c r="G68" s="17"/>
      <c r="H68" s="17"/>
    </row>
    <row r="69" spans="4:8" ht="13.5">
      <c r="D69" s="9"/>
      <c r="E69" s="9"/>
      <c r="F69" s="9"/>
      <c r="G69" s="17"/>
      <c r="H69" s="17"/>
    </row>
    <row r="70" spans="4:8" ht="13.5">
      <c r="D70" s="9"/>
      <c r="E70" s="9"/>
      <c r="F70" s="9"/>
      <c r="G70" s="17"/>
      <c r="H70" s="17"/>
    </row>
    <row r="71" spans="4:8" ht="13.5">
      <c r="D71" s="9"/>
      <c r="E71" s="9"/>
      <c r="F71" s="9"/>
      <c r="G71" s="17"/>
      <c r="H71" s="17"/>
    </row>
    <row r="72" spans="4:8" ht="13.5">
      <c r="D72" s="9"/>
      <c r="E72" s="9"/>
      <c r="F72" s="9"/>
      <c r="G72" s="17"/>
      <c r="H72" s="17"/>
    </row>
    <row r="73" spans="4:8" ht="13.5">
      <c r="D73" s="9"/>
      <c r="E73" s="9"/>
      <c r="F73" s="9"/>
      <c r="G73" s="17"/>
      <c r="H73" s="17"/>
    </row>
    <row r="74" spans="4:8" ht="13.5">
      <c r="D74" s="9"/>
      <c r="E74" s="9"/>
      <c r="F74" s="9"/>
      <c r="G74" s="17"/>
      <c r="H74" s="17"/>
    </row>
    <row r="75" spans="4:8" ht="13.5">
      <c r="D75" s="9"/>
      <c r="E75" s="9"/>
      <c r="F75" s="9"/>
      <c r="G75" s="17"/>
      <c r="H75" s="17"/>
    </row>
    <row r="76" spans="4:8" ht="13.5">
      <c r="D76" s="9"/>
      <c r="E76" s="9"/>
      <c r="F76" s="9"/>
      <c r="G76" s="17"/>
      <c r="H76" s="17"/>
    </row>
    <row r="77" spans="4:8" ht="13.5">
      <c r="D77" s="9"/>
      <c r="E77" s="9"/>
      <c r="F77" s="9"/>
      <c r="G77" s="17"/>
      <c r="H77" s="17"/>
    </row>
    <row r="78" spans="4:8" ht="13.5">
      <c r="D78" s="9"/>
      <c r="E78" s="9"/>
      <c r="F78" s="9"/>
      <c r="G78" s="17"/>
      <c r="H78" s="17"/>
    </row>
    <row r="79" spans="4:8" ht="13.5">
      <c r="D79" s="9"/>
      <c r="E79" s="9"/>
      <c r="F79" s="9"/>
      <c r="G79" s="17"/>
      <c r="H79" s="17"/>
    </row>
    <row r="80" spans="4:8" ht="13.5">
      <c r="D80" s="9"/>
      <c r="E80" s="9"/>
      <c r="F80" s="9"/>
      <c r="G80" s="17"/>
      <c r="H80" s="17"/>
    </row>
    <row r="81" spans="4:8" ht="13.5">
      <c r="D81" s="9"/>
      <c r="E81" s="9"/>
      <c r="F81" s="9"/>
      <c r="G81" s="17"/>
      <c r="H81" s="17"/>
    </row>
    <row r="82" spans="4:8" ht="13.5">
      <c r="D82" s="9"/>
      <c r="E82" s="9"/>
      <c r="F82" s="9"/>
      <c r="G82" s="17"/>
      <c r="H82" s="17"/>
    </row>
    <row r="83" spans="4:8" ht="13.5">
      <c r="D83" s="9"/>
      <c r="E83" s="9"/>
      <c r="F83" s="9"/>
      <c r="G83" s="17"/>
      <c r="H83" s="17"/>
    </row>
    <row r="84" spans="4:8" ht="13.5">
      <c r="D84" s="9"/>
      <c r="E84" s="9"/>
      <c r="F84" s="9"/>
      <c r="G84" s="17"/>
      <c r="H84" s="17"/>
    </row>
    <row r="85" spans="4:8" ht="13.5">
      <c r="D85" s="9"/>
      <c r="E85" s="9"/>
      <c r="F85" s="9"/>
      <c r="G85" s="17"/>
      <c r="H85" s="17"/>
    </row>
    <row r="86" spans="4:8" ht="13.5">
      <c r="D86" s="9"/>
      <c r="E86" s="9"/>
      <c r="F86" s="9"/>
      <c r="G86" s="17"/>
      <c r="H86" s="17"/>
    </row>
    <row r="87" spans="4:8" ht="13.5">
      <c r="D87" s="9"/>
      <c r="E87" s="9"/>
      <c r="F87" s="9"/>
      <c r="G87" s="17"/>
      <c r="H87" s="17"/>
    </row>
    <row r="88" spans="4:8" ht="13.5">
      <c r="D88" s="9"/>
      <c r="E88" s="9"/>
      <c r="F88" s="9"/>
      <c r="G88" s="17"/>
      <c r="H88" s="17"/>
    </row>
    <row r="89" spans="4:8" ht="13.5">
      <c r="D89" s="9"/>
      <c r="E89" s="9"/>
      <c r="F89" s="9"/>
      <c r="G89" s="17"/>
      <c r="H89" s="17"/>
    </row>
    <row r="90" spans="4:8" ht="13.5">
      <c r="D90" s="9"/>
      <c r="E90" s="9"/>
      <c r="F90" s="9"/>
      <c r="G90" s="17"/>
      <c r="H90" s="17"/>
    </row>
    <row r="91" spans="4:8" ht="13.5">
      <c r="D91" s="9"/>
      <c r="E91" s="9"/>
      <c r="F91" s="9"/>
      <c r="G91" s="17"/>
      <c r="H91" s="17"/>
    </row>
    <row r="92" spans="4:8" ht="13.5">
      <c r="D92" s="9"/>
      <c r="E92" s="9"/>
      <c r="F92" s="9"/>
      <c r="G92" s="17"/>
      <c r="H92" s="17"/>
    </row>
    <row r="93" spans="4:8" ht="13.5">
      <c r="D93" s="9"/>
      <c r="E93" s="9"/>
      <c r="F93" s="9"/>
      <c r="G93" s="17"/>
      <c r="H93" s="17"/>
    </row>
    <row r="94" spans="4:8" ht="13.5">
      <c r="D94" s="9"/>
      <c r="E94" s="9"/>
      <c r="F94" s="9"/>
      <c r="G94" s="17"/>
      <c r="H94" s="17"/>
    </row>
    <row r="95" spans="4:8" ht="13.5">
      <c r="D95" s="9"/>
      <c r="E95" s="9"/>
      <c r="F95" s="9"/>
      <c r="G95" s="17"/>
      <c r="H95" s="17"/>
    </row>
    <row r="96" spans="4:8" ht="13.5">
      <c r="D96" s="9"/>
      <c r="E96" s="9"/>
      <c r="F96" s="9"/>
      <c r="G96" s="17"/>
      <c r="H96" s="17"/>
    </row>
    <row r="97" spans="4:8" ht="13.5">
      <c r="D97" s="9"/>
      <c r="E97" s="9"/>
      <c r="F97" s="9"/>
      <c r="G97" s="17"/>
      <c r="H97" s="17"/>
    </row>
    <row r="98" spans="4:8" ht="13.5">
      <c r="D98" s="9"/>
      <c r="E98" s="9"/>
      <c r="F98" s="9"/>
      <c r="G98" s="17"/>
      <c r="H98" s="17"/>
    </row>
    <row r="99" spans="4:8" ht="13.5">
      <c r="D99" s="9"/>
      <c r="E99" s="9"/>
      <c r="F99" s="9"/>
      <c r="G99" s="17"/>
      <c r="H99" s="17"/>
    </row>
  </sheetData>
  <sheetProtection sheet="1" objects="1" scenarios="1"/>
  <hyperlinks>
    <hyperlink ref="L1" r:id="rId1" display="http://table.yahoo.co.jp/t?s=79311057&amp;g=d"/>
  </hyperlinks>
  <printOptions/>
  <pageMargins left="0.75" right="0.75" top="1" bottom="1" header="0.512" footer="0.51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1">
      <selection activeCell="F90" sqref="A1:F90"/>
    </sheetView>
  </sheetViews>
  <sheetFormatPr defaultColWidth="9.00390625" defaultRowHeight="13.5"/>
  <cols>
    <col min="1" max="1" width="9.375" style="3" customWidth="1"/>
    <col min="2" max="2" width="4.25390625" style="3" customWidth="1"/>
    <col min="3" max="3" width="10.875" style="3" customWidth="1"/>
    <col min="4" max="4" width="5.75390625" style="3" customWidth="1"/>
    <col min="5" max="5" width="7.50390625" style="3" customWidth="1"/>
    <col min="6" max="6" width="6.25390625" style="3" customWidth="1"/>
    <col min="7" max="16384" width="9.00390625" style="3" customWidth="1"/>
  </cols>
  <sheetData>
    <row r="1" spans="1:7" ht="13.5">
      <c r="A1" s="3" t="s">
        <v>8</v>
      </c>
      <c r="G1" s="3" t="s">
        <v>25</v>
      </c>
    </row>
    <row r="2" spans="1:6" ht="13.5">
      <c r="A2" s="21" t="s">
        <v>9</v>
      </c>
      <c r="B2" s="21">
        <v>31</v>
      </c>
      <c r="C2" s="21" t="s">
        <v>28</v>
      </c>
      <c r="D2" s="22">
        <v>0.0058</v>
      </c>
      <c r="E2" s="21" t="s">
        <v>38</v>
      </c>
      <c r="F2" s="23" t="str">
        <f>100*D2&amp;"万"</f>
        <v>0.58万</v>
      </c>
    </row>
    <row r="3" spans="1:6" ht="13.5">
      <c r="A3" s="21" t="s">
        <v>10</v>
      </c>
      <c r="B3" s="21">
        <v>91</v>
      </c>
      <c r="C3" s="21" t="s">
        <v>29</v>
      </c>
      <c r="D3" s="22">
        <v>0.017</v>
      </c>
      <c r="E3" s="21" t="s">
        <v>38</v>
      </c>
      <c r="F3" s="23" t="str">
        <f>100*D3&amp;"万"</f>
        <v>1.7万</v>
      </c>
    </row>
    <row r="4" spans="1:6" ht="13.5">
      <c r="A4" s="21" t="s">
        <v>11</v>
      </c>
      <c r="B4" s="21">
        <v>-140</v>
      </c>
      <c r="C4" s="21" t="s">
        <v>32</v>
      </c>
      <c r="D4" s="22">
        <v>-0.0262</v>
      </c>
      <c r="E4" s="21" t="s">
        <v>38</v>
      </c>
      <c r="F4" s="23" t="str">
        <f>100*D4&amp;"万"</f>
        <v>-2.62万</v>
      </c>
    </row>
    <row r="5" spans="1:6" ht="13.5">
      <c r="A5" s="21" t="s">
        <v>12</v>
      </c>
      <c r="B5" s="21">
        <v>110</v>
      </c>
      <c r="C5" s="21" t="s">
        <v>34</v>
      </c>
      <c r="D5" s="22">
        <v>0.0206</v>
      </c>
      <c r="E5" s="21" t="s">
        <v>38</v>
      </c>
      <c r="F5" s="23" t="str">
        <f>100*D5&amp;"万"</f>
        <v>2.06万</v>
      </c>
    </row>
    <row r="6" spans="1:6" ht="13.5">
      <c r="A6" s="21" t="s">
        <v>13</v>
      </c>
      <c r="B6" s="21">
        <v>-375</v>
      </c>
      <c r="C6" s="21" t="s">
        <v>36</v>
      </c>
      <c r="D6" s="22">
        <v>-0.0702</v>
      </c>
      <c r="E6" s="21" t="s">
        <v>38</v>
      </c>
      <c r="F6" s="24" t="str">
        <f>100*D6&amp;"万"</f>
        <v>-7.02万</v>
      </c>
    </row>
    <row r="8" ht="13.5">
      <c r="A8" s="3" t="s">
        <v>16</v>
      </c>
    </row>
    <row r="9" spans="1:6" ht="13.5">
      <c r="A9" s="21" t="s">
        <v>9</v>
      </c>
      <c r="B9" s="21">
        <v>69</v>
      </c>
      <c r="C9" s="21" t="s">
        <v>28</v>
      </c>
      <c r="D9" s="22">
        <v>0.0074</v>
      </c>
      <c r="E9" s="21" t="s">
        <v>38</v>
      </c>
      <c r="F9" s="23" t="str">
        <f>100*D9&amp;"万"</f>
        <v>0.74万</v>
      </c>
    </row>
    <row r="10" spans="1:6" ht="13.5">
      <c r="A10" s="21" t="s">
        <v>10</v>
      </c>
      <c r="B10" s="21">
        <v>175</v>
      </c>
      <c r="C10" s="21" t="s">
        <v>29</v>
      </c>
      <c r="D10" s="22">
        <v>0.0187</v>
      </c>
      <c r="E10" s="21" t="s">
        <v>38</v>
      </c>
      <c r="F10" s="23" t="str">
        <f>100*D10&amp;"万"</f>
        <v>1.87万</v>
      </c>
    </row>
    <row r="11" spans="1:6" ht="13.5">
      <c r="A11" s="21" t="s">
        <v>11</v>
      </c>
      <c r="B11" s="21">
        <v>-458</v>
      </c>
      <c r="C11" s="21" t="s">
        <v>32</v>
      </c>
      <c r="D11" s="22">
        <v>-0.0489</v>
      </c>
      <c r="E11" s="21" t="s">
        <v>38</v>
      </c>
      <c r="F11" s="23" t="str">
        <f>100*D11&amp;"万"</f>
        <v>-4.89万</v>
      </c>
    </row>
    <row r="12" spans="1:6" ht="13.5">
      <c r="A12" s="21" t="s">
        <v>12</v>
      </c>
      <c r="B12" s="21">
        <v>380</v>
      </c>
      <c r="C12" s="21" t="s">
        <v>34</v>
      </c>
      <c r="D12" s="22">
        <v>0.0406</v>
      </c>
      <c r="E12" s="21" t="s">
        <v>38</v>
      </c>
      <c r="F12" s="23" t="str">
        <f>100*D12&amp;"万"</f>
        <v>4.06万</v>
      </c>
    </row>
    <row r="13" spans="1:6" ht="13.5">
      <c r="A13" s="21" t="s">
        <v>13</v>
      </c>
      <c r="B13" s="21">
        <v>-867</v>
      </c>
      <c r="C13" s="21" t="s">
        <v>36</v>
      </c>
      <c r="D13" s="22">
        <v>-0.0926</v>
      </c>
      <c r="E13" s="21" t="s">
        <v>38</v>
      </c>
      <c r="F13" s="24" t="str">
        <f>100*D13&amp;"万"</f>
        <v>-9.26万</v>
      </c>
    </row>
    <row r="15" ht="13.5">
      <c r="A15" s="3" t="s">
        <v>17</v>
      </c>
    </row>
    <row r="16" spans="1:6" ht="13.5">
      <c r="A16" s="21" t="s">
        <v>9</v>
      </c>
      <c r="B16" s="21">
        <v>78</v>
      </c>
      <c r="C16" s="21" t="s">
        <v>28</v>
      </c>
      <c r="D16" s="22">
        <v>0.0082</v>
      </c>
      <c r="E16" s="21" t="s">
        <v>38</v>
      </c>
      <c r="F16" s="23" t="str">
        <f>100*D16&amp;"万"</f>
        <v>0.82万</v>
      </c>
    </row>
    <row r="17" spans="1:6" ht="13.5">
      <c r="A17" s="21" t="s">
        <v>10</v>
      </c>
      <c r="B17" s="21">
        <v>172</v>
      </c>
      <c r="C17" s="21" t="s">
        <v>29</v>
      </c>
      <c r="D17" s="22">
        <v>0.0182</v>
      </c>
      <c r="E17" s="21" t="s">
        <v>38</v>
      </c>
      <c r="F17" s="23" t="str">
        <f>100*D17&amp;"万"</f>
        <v>1.82万</v>
      </c>
    </row>
    <row r="18" spans="1:6" ht="13.5">
      <c r="A18" s="21" t="s">
        <v>11</v>
      </c>
      <c r="B18" s="21">
        <v>-342</v>
      </c>
      <c r="C18" s="21" t="s">
        <v>32</v>
      </c>
      <c r="D18" s="22">
        <v>-0.0361</v>
      </c>
      <c r="E18" s="21" t="s">
        <v>38</v>
      </c>
      <c r="F18" s="23" t="str">
        <f>100*D18&amp;"万"</f>
        <v>-3.61万</v>
      </c>
    </row>
    <row r="19" spans="1:6" ht="13.5">
      <c r="A19" s="21" t="s">
        <v>12</v>
      </c>
      <c r="B19" s="21">
        <v>463</v>
      </c>
      <c r="C19" s="21" t="s">
        <v>34</v>
      </c>
      <c r="D19" s="22">
        <v>0.0489</v>
      </c>
      <c r="E19" s="21" t="s">
        <v>38</v>
      </c>
      <c r="F19" s="23" t="str">
        <f>100*D19&amp;"万"</f>
        <v>4.89万</v>
      </c>
    </row>
    <row r="20" spans="1:6" ht="13.5">
      <c r="A20" s="21" t="s">
        <v>13</v>
      </c>
      <c r="B20" s="21">
        <v>-790</v>
      </c>
      <c r="C20" s="21" t="s">
        <v>36</v>
      </c>
      <c r="D20" s="22">
        <v>-0.0834</v>
      </c>
      <c r="E20" s="21" t="s">
        <v>38</v>
      </c>
      <c r="F20" s="24" t="str">
        <f>100*D20&amp;"万"</f>
        <v>-8.34万</v>
      </c>
    </row>
    <row r="22" ht="13.5">
      <c r="A22" s="3" t="s">
        <v>18</v>
      </c>
    </row>
    <row r="23" spans="1:6" ht="13.5">
      <c r="A23" s="21" t="s">
        <v>9</v>
      </c>
      <c r="B23" s="21">
        <v>95</v>
      </c>
      <c r="C23" s="21" t="s">
        <v>28</v>
      </c>
      <c r="D23" s="22">
        <v>0.0084</v>
      </c>
      <c r="E23" s="21" t="s">
        <v>38</v>
      </c>
      <c r="F23" s="23" t="str">
        <f>100*D23&amp;"万"</f>
        <v>0.84万</v>
      </c>
    </row>
    <row r="24" spans="1:6" ht="13.5">
      <c r="A24" s="21" t="s">
        <v>10</v>
      </c>
      <c r="B24" s="21">
        <v>231</v>
      </c>
      <c r="C24" s="21" t="s">
        <v>29</v>
      </c>
      <c r="D24" s="22">
        <v>0.0204</v>
      </c>
      <c r="E24" s="21" t="s">
        <v>38</v>
      </c>
      <c r="F24" s="23" t="str">
        <f>100*D24&amp;"万"</f>
        <v>2.04万</v>
      </c>
    </row>
    <row r="25" spans="1:6" ht="13.5">
      <c r="A25" s="21" t="s">
        <v>11</v>
      </c>
      <c r="B25" s="21">
        <v>-387</v>
      </c>
      <c r="C25" s="21" t="s">
        <v>32</v>
      </c>
      <c r="D25" s="22">
        <v>-0.0341</v>
      </c>
      <c r="E25" s="21" t="s">
        <v>38</v>
      </c>
      <c r="F25" s="23" t="str">
        <f>100*D25&amp;"万"</f>
        <v>-3.41万</v>
      </c>
    </row>
    <row r="26" spans="1:6" ht="13.5">
      <c r="A26" s="21" t="s">
        <v>12</v>
      </c>
      <c r="B26" s="21">
        <v>507</v>
      </c>
      <c r="C26" s="21" t="s">
        <v>34</v>
      </c>
      <c r="D26" s="22">
        <v>0.0447</v>
      </c>
      <c r="E26" s="21" t="s">
        <v>38</v>
      </c>
      <c r="F26" s="23" t="str">
        <f>100*D26&amp;"万"</f>
        <v>4.47万</v>
      </c>
    </row>
    <row r="27" spans="1:6" ht="13.5">
      <c r="A27" s="21" t="s">
        <v>13</v>
      </c>
      <c r="B27" s="21">
        <v>-965</v>
      </c>
      <c r="C27" s="21" t="s">
        <v>36</v>
      </c>
      <c r="D27" s="22">
        <v>-0.085</v>
      </c>
      <c r="E27" s="21" t="s">
        <v>38</v>
      </c>
      <c r="F27" s="24" t="str">
        <f>100*D27&amp;"万"</f>
        <v>-8.5万</v>
      </c>
    </row>
    <row r="28" spans="4:6" ht="13.5">
      <c r="D28" s="18"/>
      <c r="F28" s="19"/>
    </row>
    <row r="29" ht="13.5">
      <c r="A29" s="3" t="s">
        <v>21</v>
      </c>
    </row>
    <row r="30" spans="1:6" ht="13.5">
      <c r="A30" s="21" t="s">
        <v>9</v>
      </c>
      <c r="B30" s="21">
        <v>129</v>
      </c>
      <c r="C30" s="21" t="s">
        <v>28</v>
      </c>
      <c r="D30" s="22">
        <v>0.0098</v>
      </c>
      <c r="E30" s="21" t="s">
        <v>38</v>
      </c>
      <c r="F30" s="23" t="str">
        <f>100*D30&amp;"万"</f>
        <v>0.98万</v>
      </c>
    </row>
    <row r="31" spans="1:6" ht="13.5">
      <c r="A31" s="21" t="s">
        <v>10</v>
      </c>
      <c r="B31" s="21">
        <v>403</v>
      </c>
      <c r="C31" s="21" t="s">
        <v>29</v>
      </c>
      <c r="D31" s="22">
        <v>0.0308</v>
      </c>
      <c r="E31" s="21" t="s">
        <v>38</v>
      </c>
      <c r="F31" s="23" t="str">
        <f>100*D31&amp;"万"</f>
        <v>3.08万</v>
      </c>
    </row>
    <row r="32" spans="1:6" ht="13.5">
      <c r="A32" s="21" t="s">
        <v>11</v>
      </c>
      <c r="B32" s="21">
        <v>-656</v>
      </c>
      <c r="C32" s="21" t="s">
        <v>32</v>
      </c>
      <c r="D32" s="22">
        <v>-0.0501</v>
      </c>
      <c r="E32" s="21" t="s">
        <v>38</v>
      </c>
      <c r="F32" s="23" t="str">
        <f>100*D32&amp;"万"</f>
        <v>-5.01万</v>
      </c>
    </row>
    <row r="33" spans="1:6" ht="13.5">
      <c r="A33" s="21" t="s">
        <v>12</v>
      </c>
      <c r="B33" s="21">
        <v>487</v>
      </c>
      <c r="C33" s="21" t="s">
        <v>34</v>
      </c>
      <c r="D33" s="22">
        <v>0.0372</v>
      </c>
      <c r="E33" s="21" t="s">
        <v>38</v>
      </c>
      <c r="F33" s="23" t="str">
        <f>100*D33&amp;"万"</f>
        <v>3.72万</v>
      </c>
    </row>
    <row r="34" spans="1:6" ht="13.5">
      <c r="A34" s="21" t="s">
        <v>13</v>
      </c>
      <c r="B34" s="21">
        <v>-1454</v>
      </c>
      <c r="C34" s="21" t="s">
        <v>36</v>
      </c>
      <c r="D34" s="22">
        <v>-0.111</v>
      </c>
      <c r="E34" s="21" t="s">
        <v>38</v>
      </c>
      <c r="F34" s="24" t="str">
        <f>100*D34&amp;"万"</f>
        <v>-11.1万</v>
      </c>
    </row>
    <row r="35" spans="4:6" ht="13.5">
      <c r="D35" s="18"/>
      <c r="F35" s="19"/>
    </row>
    <row r="36" ht="13.5">
      <c r="A36" s="3" t="s">
        <v>14</v>
      </c>
    </row>
    <row r="37" spans="1:6" ht="13.5">
      <c r="A37" s="21" t="s">
        <v>9</v>
      </c>
      <c r="B37" s="21">
        <v>57</v>
      </c>
      <c r="C37" s="21" t="s">
        <v>28</v>
      </c>
      <c r="D37" s="22">
        <v>0.0101</v>
      </c>
      <c r="E37" s="21" t="s">
        <v>38</v>
      </c>
      <c r="F37" s="23" t="str">
        <f>100*D37&amp;"万"</f>
        <v>1.01万</v>
      </c>
    </row>
    <row r="38" spans="1:6" ht="13.5">
      <c r="A38" s="21" t="s">
        <v>10</v>
      </c>
      <c r="B38" s="21">
        <v>105</v>
      </c>
      <c r="C38" s="21" t="s">
        <v>29</v>
      </c>
      <c r="D38" s="22">
        <v>0.0184</v>
      </c>
      <c r="E38" s="21" t="s">
        <v>38</v>
      </c>
      <c r="F38" s="23" t="str">
        <f>100*D38&amp;"万"</f>
        <v>1.84万</v>
      </c>
    </row>
    <row r="39" spans="1:6" ht="13.5">
      <c r="A39" s="21" t="s">
        <v>11</v>
      </c>
      <c r="B39" s="21">
        <v>-245</v>
      </c>
      <c r="C39" s="21" t="s">
        <v>32</v>
      </c>
      <c r="D39" s="22">
        <v>-0.0429</v>
      </c>
      <c r="E39" s="21" t="s">
        <v>38</v>
      </c>
      <c r="F39" s="23" t="str">
        <f>100*D39&amp;"万"</f>
        <v>-4.29万</v>
      </c>
    </row>
    <row r="40" spans="1:6" ht="13.5">
      <c r="A40" s="21" t="s">
        <v>12</v>
      </c>
      <c r="B40" s="21">
        <v>217</v>
      </c>
      <c r="C40" s="21" t="s">
        <v>34</v>
      </c>
      <c r="D40" s="22">
        <v>0.038</v>
      </c>
      <c r="E40" s="21" t="s">
        <v>38</v>
      </c>
      <c r="F40" s="23" t="str">
        <f>100*D40&amp;"万"</f>
        <v>3.8万</v>
      </c>
    </row>
    <row r="41" spans="1:6" ht="13.5">
      <c r="A41" s="21" t="s">
        <v>13</v>
      </c>
      <c r="B41" s="21">
        <v>-610</v>
      </c>
      <c r="C41" s="21" t="s">
        <v>36</v>
      </c>
      <c r="D41" s="22">
        <v>-0.1068</v>
      </c>
      <c r="E41" s="21" t="s">
        <v>38</v>
      </c>
      <c r="F41" s="24" t="str">
        <f>100*D41&amp;"万"</f>
        <v>-10.68万</v>
      </c>
    </row>
    <row r="42" spans="4:6" ht="13.5">
      <c r="D42" s="18"/>
      <c r="F42" s="19"/>
    </row>
    <row r="43" ht="13.5">
      <c r="A43" s="3" t="s">
        <v>20</v>
      </c>
    </row>
    <row r="44" spans="1:6" ht="13.5">
      <c r="A44" s="21" t="s">
        <v>9</v>
      </c>
      <c r="B44" s="21">
        <v>114</v>
      </c>
      <c r="C44" s="21" t="s">
        <v>28</v>
      </c>
      <c r="D44" s="22">
        <v>0.0102</v>
      </c>
      <c r="E44" s="21" t="s">
        <v>38</v>
      </c>
      <c r="F44" s="23" t="str">
        <f>100*D44&amp;"万"</f>
        <v>1.02万</v>
      </c>
    </row>
    <row r="45" spans="1:6" ht="13.5">
      <c r="A45" s="21" t="s">
        <v>10</v>
      </c>
      <c r="B45" s="21">
        <v>380</v>
      </c>
      <c r="C45" s="21" t="s">
        <v>29</v>
      </c>
      <c r="D45" s="22">
        <v>0.034</v>
      </c>
      <c r="E45" s="21" t="s">
        <v>38</v>
      </c>
      <c r="F45" s="23" t="str">
        <f>100*D45&amp;"万"</f>
        <v>3.4万</v>
      </c>
    </row>
    <row r="46" spans="1:6" ht="13.5">
      <c r="A46" s="21" t="s">
        <v>11</v>
      </c>
      <c r="B46" s="21">
        <v>-623</v>
      </c>
      <c r="C46" s="21" t="s">
        <v>32</v>
      </c>
      <c r="D46" s="22">
        <v>-0.0557</v>
      </c>
      <c r="E46" s="21" t="s">
        <v>38</v>
      </c>
      <c r="F46" s="23" t="str">
        <f>100*D46&amp;"万"</f>
        <v>-5.57万</v>
      </c>
    </row>
    <row r="47" spans="1:6" ht="13.5">
      <c r="A47" s="21" t="s">
        <v>12</v>
      </c>
      <c r="B47" s="21">
        <v>433</v>
      </c>
      <c r="C47" s="21" t="s">
        <v>34</v>
      </c>
      <c r="D47" s="22">
        <v>0.0387</v>
      </c>
      <c r="E47" s="21" t="s">
        <v>38</v>
      </c>
      <c r="F47" s="23" t="str">
        <f>100*D47&amp;"万"</f>
        <v>3.87万</v>
      </c>
    </row>
    <row r="48" spans="1:6" ht="13.5">
      <c r="A48" s="21" t="s">
        <v>13</v>
      </c>
      <c r="B48" s="21">
        <v>-1014</v>
      </c>
      <c r="C48" s="21" t="s">
        <v>36</v>
      </c>
      <c r="D48" s="22">
        <v>-0.0907</v>
      </c>
      <c r="E48" s="21" t="s">
        <v>38</v>
      </c>
      <c r="F48" s="24" t="str">
        <f>100*D48&amp;"万"</f>
        <v>-9.07万</v>
      </c>
    </row>
    <row r="50" spans="1:4" ht="13.5">
      <c r="A50" s="3" t="s">
        <v>23</v>
      </c>
      <c r="D50" s="18"/>
    </row>
    <row r="51" spans="1:6" ht="13.5">
      <c r="A51" s="21" t="s">
        <v>9</v>
      </c>
      <c r="B51" s="21">
        <v>173</v>
      </c>
      <c r="C51" s="21" t="s">
        <v>28</v>
      </c>
      <c r="D51" s="22">
        <v>0.0141</v>
      </c>
      <c r="E51" s="21" t="s">
        <v>38</v>
      </c>
      <c r="F51" s="23" t="str">
        <f>100*D51&amp;"万"</f>
        <v>1.41万</v>
      </c>
    </row>
    <row r="52" spans="1:6" ht="13.5">
      <c r="A52" s="21" t="s">
        <v>10</v>
      </c>
      <c r="B52" s="21">
        <v>615</v>
      </c>
      <c r="C52" s="21" t="s">
        <v>29</v>
      </c>
      <c r="D52" s="22">
        <v>0.0501</v>
      </c>
      <c r="E52" s="21" t="s">
        <v>38</v>
      </c>
      <c r="F52" s="23" t="str">
        <f>100*D52&amp;"万"</f>
        <v>5.01万</v>
      </c>
    </row>
    <row r="53" spans="1:6" ht="13.5">
      <c r="A53" s="21" t="s">
        <v>11</v>
      </c>
      <c r="B53" s="21">
        <v>-846</v>
      </c>
      <c r="C53" s="21" t="s">
        <v>32</v>
      </c>
      <c r="D53" s="22">
        <v>-0.0689</v>
      </c>
      <c r="E53" s="21" t="s">
        <v>38</v>
      </c>
      <c r="F53" s="23" t="str">
        <f>100*D53&amp;"万"</f>
        <v>-6.89万</v>
      </c>
    </row>
    <row r="54" spans="1:6" ht="13.5">
      <c r="A54" s="21" t="s">
        <v>12</v>
      </c>
      <c r="B54" s="21">
        <v>615</v>
      </c>
      <c r="C54" s="21" t="s">
        <v>34</v>
      </c>
      <c r="D54" s="22">
        <v>0.0501</v>
      </c>
      <c r="E54" s="21" t="s">
        <v>38</v>
      </c>
      <c r="F54" s="23" t="str">
        <f>100*D54&amp;"万"</f>
        <v>5.01万</v>
      </c>
    </row>
    <row r="55" spans="1:6" ht="13.5">
      <c r="A55" s="21" t="s">
        <v>13</v>
      </c>
      <c r="B55" s="21">
        <v>-1793</v>
      </c>
      <c r="C55" s="21" t="s">
        <v>36</v>
      </c>
      <c r="D55" s="22">
        <v>-0.146</v>
      </c>
      <c r="E55" s="21" t="s">
        <v>38</v>
      </c>
      <c r="F55" s="24" t="str">
        <f>100*D55&amp;"万"</f>
        <v>-14.6万</v>
      </c>
    </row>
    <row r="56" spans="4:6" ht="13.5">
      <c r="D56" s="18"/>
      <c r="F56" s="19"/>
    </row>
    <row r="57" spans="1:4" ht="13.5">
      <c r="A57" s="3" t="s">
        <v>15</v>
      </c>
      <c r="D57" s="18"/>
    </row>
    <row r="58" spans="1:6" ht="13.5">
      <c r="A58" s="21" t="s">
        <v>9</v>
      </c>
      <c r="B58" s="21">
        <v>61</v>
      </c>
      <c r="C58" s="21" t="s">
        <v>28</v>
      </c>
      <c r="D58" s="22">
        <v>0.0153</v>
      </c>
      <c r="E58" s="21" t="s">
        <v>38</v>
      </c>
      <c r="F58" s="23" t="str">
        <f>100*D58&amp;"万"</f>
        <v>1.53万</v>
      </c>
    </row>
    <row r="59" spans="1:6" ht="13.5">
      <c r="A59" s="21" t="s">
        <v>10</v>
      </c>
      <c r="B59" s="21">
        <v>202</v>
      </c>
      <c r="C59" s="21" t="s">
        <v>29</v>
      </c>
      <c r="D59" s="22">
        <v>0.0507</v>
      </c>
      <c r="E59" s="21" t="s">
        <v>38</v>
      </c>
      <c r="F59" s="23" t="str">
        <f>100*D59&amp;"万"</f>
        <v>5.07万</v>
      </c>
    </row>
    <row r="60" spans="1:6" ht="13.5">
      <c r="A60" s="21" t="s">
        <v>11</v>
      </c>
      <c r="B60" s="21">
        <v>-278</v>
      </c>
      <c r="C60" s="21" t="s">
        <v>32</v>
      </c>
      <c r="D60" s="22">
        <v>-0.0698</v>
      </c>
      <c r="E60" s="21" t="s">
        <v>38</v>
      </c>
      <c r="F60" s="23" t="str">
        <f>100*D60&amp;"万"</f>
        <v>-6.98万</v>
      </c>
    </row>
    <row r="61" spans="1:6" ht="13.5">
      <c r="A61" s="21" t="s">
        <v>12</v>
      </c>
      <c r="B61" s="21">
        <v>255</v>
      </c>
      <c r="C61" s="21" t="s">
        <v>34</v>
      </c>
      <c r="D61" s="22">
        <v>0.064</v>
      </c>
      <c r="E61" s="21" t="s">
        <v>38</v>
      </c>
      <c r="F61" s="23" t="str">
        <f>100*D61&amp;"万"</f>
        <v>6.4万</v>
      </c>
    </row>
    <row r="62" spans="1:6" ht="13.5">
      <c r="A62" s="21" t="s">
        <v>13</v>
      </c>
      <c r="B62" s="21">
        <v>-657</v>
      </c>
      <c r="C62" s="21" t="s">
        <v>36</v>
      </c>
      <c r="D62" s="22">
        <v>-0.165</v>
      </c>
      <c r="E62" s="21" t="s">
        <v>38</v>
      </c>
      <c r="F62" s="24" t="str">
        <f>100*D62&amp;"万"</f>
        <v>-16.5万</v>
      </c>
    </row>
    <row r="63" spans="4:6" ht="13.5">
      <c r="D63" s="18"/>
      <c r="F63" s="19"/>
    </row>
    <row r="64" spans="1:4" ht="13.5">
      <c r="A64" s="3" t="s">
        <v>22</v>
      </c>
      <c r="D64" s="18"/>
    </row>
    <row r="65" spans="1:6" ht="13.5">
      <c r="A65" s="21" t="s">
        <v>9</v>
      </c>
      <c r="B65" s="21">
        <v>145</v>
      </c>
      <c r="C65" s="21" t="s">
        <v>28</v>
      </c>
      <c r="D65" s="22">
        <v>0.0164</v>
      </c>
      <c r="E65" s="21" t="s">
        <v>38</v>
      </c>
      <c r="F65" s="23" t="str">
        <f>100*D65&amp;"万"</f>
        <v>1.64万</v>
      </c>
    </row>
    <row r="66" spans="1:6" ht="13.5">
      <c r="A66" s="21" t="s">
        <v>10</v>
      </c>
      <c r="B66" s="21">
        <v>342</v>
      </c>
      <c r="C66" s="21" t="s">
        <v>29</v>
      </c>
      <c r="D66" s="22">
        <v>0.0387</v>
      </c>
      <c r="E66" s="21" t="s">
        <v>38</v>
      </c>
      <c r="F66" s="23" t="str">
        <f>100*D66&amp;"万"</f>
        <v>3.87万</v>
      </c>
    </row>
    <row r="67" spans="1:6" ht="13.5">
      <c r="A67" s="21" t="s">
        <v>11</v>
      </c>
      <c r="B67" s="21">
        <v>-931</v>
      </c>
      <c r="C67" s="21" t="s">
        <v>32</v>
      </c>
      <c r="D67" s="22">
        <v>-0.1053</v>
      </c>
      <c r="E67" s="21" t="s">
        <v>38</v>
      </c>
      <c r="F67" s="23" t="str">
        <f>100*D67&amp;"万"</f>
        <v>-10.53万</v>
      </c>
    </row>
    <row r="68" spans="1:6" ht="13.5">
      <c r="A68" s="21" t="s">
        <v>12</v>
      </c>
      <c r="B68" s="21">
        <v>689</v>
      </c>
      <c r="C68" s="21" t="s">
        <v>34</v>
      </c>
      <c r="D68" s="22">
        <v>0.0779</v>
      </c>
      <c r="E68" s="21" t="s">
        <v>38</v>
      </c>
      <c r="F68" s="23" t="str">
        <f>100*D68&amp;"万"</f>
        <v>7.79万</v>
      </c>
    </row>
    <row r="69" spans="1:6" ht="13.5">
      <c r="A69" s="21" t="s">
        <v>13</v>
      </c>
      <c r="B69" s="21">
        <v>-1284</v>
      </c>
      <c r="C69" s="21" t="s">
        <v>36</v>
      </c>
      <c r="D69" s="22">
        <v>-0.1452</v>
      </c>
      <c r="E69" s="21" t="s">
        <v>38</v>
      </c>
      <c r="F69" s="24" t="str">
        <f>100*D69&amp;"万"</f>
        <v>-14.52万</v>
      </c>
    </row>
    <row r="70" spans="4:6" ht="13.5">
      <c r="D70" s="18"/>
      <c r="F70" s="19"/>
    </row>
    <row r="71" spans="1:4" ht="13.5">
      <c r="A71" s="3" t="s">
        <v>39</v>
      </c>
      <c r="D71" s="18"/>
    </row>
    <row r="72" spans="1:6" ht="13.5">
      <c r="A72" s="21" t="s">
        <v>9</v>
      </c>
      <c r="B72" s="21">
        <v>160</v>
      </c>
      <c r="C72" s="21" t="s">
        <v>28</v>
      </c>
      <c r="D72" s="22">
        <v>0.0175</v>
      </c>
      <c r="E72" s="21" t="s">
        <v>38</v>
      </c>
      <c r="F72" s="23" t="str">
        <f>100*D72&amp;"万"</f>
        <v>1.75万</v>
      </c>
    </row>
    <row r="73" spans="1:6" ht="13.5">
      <c r="A73" s="21" t="s">
        <v>10</v>
      </c>
      <c r="B73" s="21">
        <v>760</v>
      </c>
      <c r="C73" s="21" t="s">
        <v>29</v>
      </c>
      <c r="D73" s="22">
        <v>0.0832</v>
      </c>
      <c r="E73" s="21" t="s">
        <v>38</v>
      </c>
      <c r="F73" s="23" t="str">
        <f>100*D73&amp;"万"</f>
        <v>8.32万</v>
      </c>
    </row>
    <row r="74" spans="1:6" ht="13.5">
      <c r="A74" s="21" t="s">
        <v>11</v>
      </c>
      <c r="B74" s="21">
        <v>-708</v>
      </c>
      <c r="C74" s="21" t="s">
        <v>32</v>
      </c>
      <c r="D74" s="22">
        <v>-0.0775</v>
      </c>
      <c r="E74" s="21" t="s">
        <v>38</v>
      </c>
      <c r="F74" s="23" t="str">
        <f>100*D74&amp;"万"</f>
        <v>-7.75万</v>
      </c>
    </row>
    <row r="75" spans="1:6" ht="13.5">
      <c r="A75" s="21" t="s">
        <v>12</v>
      </c>
      <c r="B75" s="21">
        <v>760</v>
      </c>
      <c r="C75" s="21" t="s">
        <v>34</v>
      </c>
      <c r="D75" s="22">
        <v>0.0832</v>
      </c>
      <c r="E75" s="21" t="s">
        <v>38</v>
      </c>
      <c r="F75" s="23" t="str">
        <f>100*D75&amp;"万"</f>
        <v>8.32万</v>
      </c>
    </row>
    <row r="76" spans="1:6" ht="13.5">
      <c r="A76" s="21" t="s">
        <v>13</v>
      </c>
      <c r="B76" s="21">
        <v>-1806</v>
      </c>
      <c r="C76" s="21" t="s">
        <v>36</v>
      </c>
      <c r="D76" s="22">
        <v>-0.1976</v>
      </c>
      <c r="E76" s="21" t="s">
        <v>38</v>
      </c>
      <c r="F76" s="24" t="str">
        <f>100*D76&amp;"万"</f>
        <v>-19.76万</v>
      </c>
    </row>
    <row r="77" spans="4:6" ht="13.5">
      <c r="D77" s="18"/>
      <c r="F77" s="19"/>
    </row>
    <row r="78" ht="13.5">
      <c r="A78" s="3" t="s">
        <v>19</v>
      </c>
    </row>
    <row r="79" spans="1:6" ht="13.5">
      <c r="A79" s="21" t="s">
        <v>9</v>
      </c>
      <c r="B79" s="21">
        <v>104</v>
      </c>
      <c r="C79" s="21" t="s">
        <v>28</v>
      </c>
      <c r="D79" s="22">
        <v>0.0188</v>
      </c>
      <c r="E79" s="21" t="s">
        <v>38</v>
      </c>
      <c r="F79" s="23" t="str">
        <f>100*D79&amp;"万"</f>
        <v>1.88万</v>
      </c>
    </row>
    <row r="80" spans="1:6" ht="13.5">
      <c r="A80" s="21" t="s">
        <v>10</v>
      </c>
      <c r="B80" s="21">
        <v>423</v>
      </c>
      <c r="C80" s="21" t="s">
        <v>29</v>
      </c>
      <c r="D80" s="22">
        <v>0.0765</v>
      </c>
      <c r="E80" s="21" t="s">
        <v>38</v>
      </c>
      <c r="F80" s="23" t="str">
        <f>100*D80&amp;"万"</f>
        <v>7.65万</v>
      </c>
    </row>
    <row r="81" spans="1:6" ht="13.5">
      <c r="A81" s="21" t="s">
        <v>11</v>
      </c>
      <c r="B81" s="21">
        <v>-483</v>
      </c>
      <c r="C81" s="21" t="s">
        <v>32</v>
      </c>
      <c r="D81" s="22">
        <v>-0.0873</v>
      </c>
      <c r="E81" s="21" t="s">
        <v>38</v>
      </c>
      <c r="F81" s="23" t="str">
        <f>100*D81&amp;"万"</f>
        <v>-8.73万</v>
      </c>
    </row>
    <row r="82" spans="1:6" ht="13.5">
      <c r="A82" s="21" t="s">
        <v>12</v>
      </c>
      <c r="B82" s="21">
        <v>423</v>
      </c>
      <c r="C82" s="21" t="s">
        <v>34</v>
      </c>
      <c r="D82" s="22">
        <v>0.0765</v>
      </c>
      <c r="E82" s="21" t="s">
        <v>38</v>
      </c>
      <c r="F82" s="23" t="str">
        <f>100*D82&amp;"万"</f>
        <v>7.65万</v>
      </c>
    </row>
    <row r="83" spans="1:6" ht="13.5">
      <c r="A83" s="21" t="s">
        <v>13</v>
      </c>
      <c r="B83" s="21">
        <v>-957</v>
      </c>
      <c r="C83" s="21" t="s">
        <v>36</v>
      </c>
      <c r="D83" s="22">
        <v>-0.173</v>
      </c>
      <c r="E83" s="21" t="s">
        <v>38</v>
      </c>
      <c r="F83" s="24" t="str">
        <f>100*D83&amp;"万"</f>
        <v>-17.3万</v>
      </c>
    </row>
    <row r="84" spans="4:6" ht="13.5">
      <c r="D84" s="18"/>
      <c r="F84" s="19"/>
    </row>
    <row r="85" ht="13.5">
      <c r="A85" s="3" t="s">
        <v>24</v>
      </c>
    </row>
    <row r="86" spans="1:6" ht="13.5">
      <c r="A86" s="21" t="s">
        <v>9</v>
      </c>
      <c r="B86" s="21">
        <v>198</v>
      </c>
      <c r="C86" s="21" t="s">
        <v>28</v>
      </c>
      <c r="D86" s="22">
        <v>0.0196</v>
      </c>
      <c r="E86" s="21" t="s">
        <v>38</v>
      </c>
      <c r="F86" s="23" t="str">
        <f>100*D86&amp;"万"</f>
        <v>1.96万</v>
      </c>
    </row>
    <row r="87" spans="1:6" ht="13.5">
      <c r="A87" s="21" t="s">
        <v>10</v>
      </c>
      <c r="B87" s="21">
        <v>374</v>
      </c>
      <c r="C87" s="21" t="s">
        <v>29</v>
      </c>
      <c r="D87" s="22">
        <v>0.0371</v>
      </c>
      <c r="E87" s="21" t="s">
        <v>38</v>
      </c>
      <c r="F87" s="23" t="str">
        <f>100*D87&amp;"万"</f>
        <v>3.71万</v>
      </c>
    </row>
    <row r="88" spans="1:6" ht="13.5">
      <c r="A88" s="21" t="s">
        <v>11</v>
      </c>
      <c r="B88" s="21">
        <v>-925</v>
      </c>
      <c r="C88" s="21" t="s">
        <v>32</v>
      </c>
      <c r="D88" s="22">
        <v>-0.0918</v>
      </c>
      <c r="E88" s="21" t="s">
        <v>38</v>
      </c>
      <c r="F88" s="23" t="str">
        <f>100*D88&amp;"万"</f>
        <v>-9.18万</v>
      </c>
    </row>
    <row r="89" spans="1:6" ht="13.5">
      <c r="A89" s="21" t="s">
        <v>12</v>
      </c>
      <c r="B89" s="21">
        <v>873</v>
      </c>
      <c r="C89" s="21" t="s">
        <v>34</v>
      </c>
      <c r="D89" s="22">
        <v>0.0866</v>
      </c>
      <c r="E89" s="21" t="s">
        <v>38</v>
      </c>
      <c r="F89" s="23" t="str">
        <f>100*D89&amp;"万"</f>
        <v>8.66万</v>
      </c>
    </row>
    <row r="90" spans="1:6" ht="13.5">
      <c r="A90" s="21" t="s">
        <v>13</v>
      </c>
      <c r="B90" s="21">
        <v>-2795</v>
      </c>
      <c r="C90" s="21" t="s">
        <v>36</v>
      </c>
      <c r="D90" s="22">
        <v>-0.2774</v>
      </c>
      <c r="E90" s="21" t="s">
        <v>38</v>
      </c>
      <c r="F90" s="24" t="str">
        <f>100*D90&amp;"万"</f>
        <v>-27.74万</v>
      </c>
    </row>
    <row r="91" spans="4:6" ht="13.5">
      <c r="D91" s="18"/>
      <c r="F91" s="19"/>
    </row>
    <row r="92" spans="4:6" ht="13.5">
      <c r="D92" s="18"/>
      <c r="F92" s="1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2011-09-10T12:43:26Z</dcterms:created>
  <dcterms:modified xsi:type="dcterms:W3CDTF">2011-09-11T09:59:16Z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